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חיפה\תשואות וקבצים לאתר\2022\דיווחים שנתיים-2021\"/>
    </mc:Choice>
  </mc:AlternateContent>
  <bookViews>
    <workbookView xWindow="-120" yWindow="-120" windowWidth="25440" windowHeight="15390" activeTab="2"/>
  </bookViews>
  <sheets>
    <sheet name="נספח 1 " sheetId="1" r:id="rId1"/>
    <sheet name="נספח 2" sheetId="2" r:id="rId2"/>
    <sheet name="נספח 3" sheetId="3" r:id="rId3"/>
  </sheets>
  <calcPr calcId="162913"/>
</workbook>
</file>

<file path=xl/calcChain.xml><?xml version="1.0" encoding="utf-8"?>
<calcChain xmlns="http://schemas.openxmlformats.org/spreadsheetml/2006/main">
  <c r="D48" i="1" l="1"/>
  <c r="D81" i="3" l="1"/>
  <c r="D43" i="1" s="1"/>
  <c r="D22" i="3"/>
  <c r="D39" i="1"/>
  <c r="D45" i="1" s="1"/>
</calcChain>
</file>

<file path=xl/sharedStrings.xml><?xml version="1.0" encoding="utf-8"?>
<sst xmlns="http://schemas.openxmlformats.org/spreadsheetml/2006/main" count="372" uniqueCount="147">
  <si>
    <t xml:space="preserve">מסלול לבני 50 עד 60 </t>
  </si>
  <si>
    <t>8571</t>
  </si>
  <si>
    <t>מספר אישור אוצר</t>
  </si>
  <si>
    <t>7219</t>
  </si>
  <si>
    <t xml:space="preserve">נספח 1 </t>
  </si>
  <si>
    <t/>
  </si>
  <si>
    <t>תאריך נכונות דו"ח</t>
  </si>
  <si>
    <t>2021-12-30</t>
  </si>
  <si>
    <t>קידוד קופה</t>
  </si>
  <si>
    <t>570005959-00000000000340-7219-000</t>
  </si>
  <si>
    <t>30/12/2021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</si>
  <si>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</si>
  <si>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</si>
  <si>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</si>
  <si>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</si>
  <si>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</si>
  <si>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</si>
  <si>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</si>
  <si>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</si>
  <si>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</si>
  <si>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</si>
  <si>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</si>
  <si>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</si>
  <si>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</si>
  <si>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</si>
  <si>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</si>
  <si>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</si>
  <si>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</si>
  <si>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</si>
  <si>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</si>
  <si>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</si>
  <si>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</si>
  <si>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</si>
  <si>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</si>
  <si>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</si>
  <si>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</si>
  <si>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</si>
  <si>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</si>
  <si>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</si>
  <si>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</si>
  <si>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</si>
  <si>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</si>
  <si>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</si>
  <si>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</si>
  <si>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</si>
  <si>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</si>
  <si>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</si>
  <si>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</si>
  <si>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</si>
  <si>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</si>
  <si>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</si>
  <si>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2022-02-13</t>
  </si>
  <si>
    <t>14:18:35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</si>
  <si>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</si>
  <si>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</si>
  <si>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</si>
  <si>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</si>
  <si>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</si>
  <si>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</si>
  <si>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</si>
  <si>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</si>
  <si>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פועלים סהר</t>
  </si>
  <si>
    <t>סך עמלות ברוקראז</t>
  </si>
  <si>
    <t>עמלות קסטודיאן</t>
  </si>
  <si>
    <t>פועלים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</si>
  <si>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</si>
  <si>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</si>
  <si>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</si>
  <si>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</si>
  <si>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</si>
  <si>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</si>
  <si>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</si>
  <si>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</si>
  <si>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</si>
  <si>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</si>
  <si>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</si>
  <si>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</si>
  <si>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</si>
  <si>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</si>
  <si>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</si>
  <si>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</si>
  <si>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</si>
  <si>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</si>
  <si>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</si>
  <si>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</si>
  <si>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</si>
  <si>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</si>
  <si>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</si>
  <si>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NUTRIMENTA SINGAPORE</t>
  </si>
  <si>
    <t>SCHRODER INVESTMENT MANAGEMENT</t>
  </si>
  <si>
    <t>KOTAK</t>
  </si>
  <si>
    <t>סך תשלומים בגין השקעה בקרנות נאמנות</t>
  </si>
  <si>
    <t>תשלומים בגין השקעה בתעודות סל</t>
  </si>
  <si>
    <t>תעודת סל ישראלית</t>
  </si>
  <si>
    <t>קסם קרנות נאמנות</t>
  </si>
  <si>
    <t>תכלית מדדים נהול קרנות נאמנות</t>
  </si>
  <si>
    <t>מגדל קרנות נאמנות בע"מ</t>
  </si>
  <si>
    <t>הראל קרנות מדד</t>
  </si>
  <si>
    <t>מור ניהול קרנות נאמנות</t>
  </si>
  <si>
    <t>תעודת סל זרה</t>
  </si>
  <si>
    <t>VANECK VECTORS JUNIOR GOLD</t>
  </si>
  <si>
    <t>STATE STREET BANK AND TRUST COMPANY</t>
  </si>
  <si>
    <t>KRANESHARES BOSERA MSCI</t>
  </si>
  <si>
    <t>COMMUNICATION SERVICES</t>
  </si>
  <si>
    <t>LYXORETF</t>
  </si>
  <si>
    <t>US GLOBAL INVESTORS</t>
  </si>
  <si>
    <t>INVESCO</t>
  </si>
  <si>
    <t xml:space="preserve">LYXOR ETF </t>
  </si>
  <si>
    <t xml:space="preserve">WISDOMTREE </t>
  </si>
  <si>
    <t>BLACKROCK INC</t>
  </si>
  <si>
    <t>COMSTAGE ETF</t>
  </si>
  <si>
    <t>KRANESHARS FUNDS</t>
  </si>
  <si>
    <t>MARKET VECTORS ETF</t>
  </si>
  <si>
    <t>FRANKLIN ADVISORS</t>
  </si>
  <si>
    <t>HEALTH CARE REIT</t>
  </si>
  <si>
    <t>BLACKROCK FUND ADVISORS</t>
  </si>
  <si>
    <t>GUGGENHEIM FUNDS</t>
  </si>
  <si>
    <t>GLOBAL X MANAGEMENT</t>
  </si>
  <si>
    <t>FIRST TRUST PORTFOLIOS</t>
  </si>
  <si>
    <t>STATE STREET GLOBAL ADVISORS</t>
  </si>
  <si>
    <t>VANGUARD GROUP</t>
  </si>
  <si>
    <t>POWER SHARES CAPITAL MANAGAMENT</t>
  </si>
  <si>
    <t>BIOTECH HOLDERS</t>
  </si>
  <si>
    <t>INDEXCHANGE INVESTMENT AG/GERMANY</t>
  </si>
  <si>
    <t>ISHARES INC</t>
  </si>
  <si>
    <t>ISHARES TRUST</t>
  </si>
  <si>
    <t>SPDR TRUST</t>
  </si>
  <si>
    <t>THE SELECT SECTOR SPDR TRUST</t>
  </si>
  <si>
    <t>SSGA</t>
  </si>
  <si>
    <t>BARCLAYS GLOBAL FUND ADVISORS</t>
  </si>
  <si>
    <t>LYXOR</t>
  </si>
  <si>
    <t>CHICAGO BOARD OPTION EXCHANGE CBOE</t>
  </si>
  <si>
    <t>סך החזר בגין תעודות סל</t>
  </si>
  <si>
    <t>סך הכל עמלות ניהול חיצוני</t>
  </si>
  <si>
    <t>סך נכסים לסוף שנה קודמת</t>
  </si>
  <si>
    <t>אלקטרה נדל"ן 3</t>
  </si>
  <si>
    <t>תשתיות ישראל 4</t>
  </si>
  <si>
    <t>אלטו 3</t>
  </si>
  <si>
    <t>אלקטרה נדלן 2</t>
  </si>
  <si>
    <t>בלו אטלנטיק 3</t>
  </si>
  <si>
    <t>בלו אטלנטיק פרטנרס 2</t>
  </si>
  <si>
    <t>דובר 10</t>
  </si>
  <si>
    <t xml:space="preserve">המילטון ליין 4 </t>
  </si>
  <si>
    <t>פורמה</t>
  </si>
  <si>
    <t>אלפא הזדמנויות</t>
  </si>
  <si>
    <t>נוקד אקוויטי (ישראלי)</t>
  </si>
  <si>
    <t>סך הכל נכסים לתאריך 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</si>
</sst>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1" xfId="0" applyFont="1" applyFill="1" applyBorder="1" applyAlignment="1" applyProtection="1">
      <alignment horizontal="right" wrapText="1"/>
      <protection locked="0"/>
    </xf>
    <xf numFmtId="4" fontId="6" fillId="3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4" fontId="8" fillId="5" borderId="1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/>
    <xf numFmtId="4" fontId="1" fillId="3" borderId="0" xfId="0" applyNumberFormat="1" applyFont="1" applyFill="1" applyAlignment="1">
      <alignment horizontal="right"/>
    </xf>
    <xf numFmtId="0" fontId="10" fillId="5" borderId="1" xfId="0" applyFont="1" applyFill="1" applyBorder="1" applyAlignment="1" applyProtection="1">
      <alignment horizontal="right" wrapText="1"/>
      <protection locked="0"/>
    </xf>
    <xf numFmtId="2" fontId="5" fillId="5" borderId="1" xfId="0" applyNumberFormat="1" applyFont="1" applyFill="1" applyBorder="1" applyAlignment="1" applyProtection="1">
      <alignment horizontal="right" wrapText="1"/>
      <protection locked="0"/>
    </xf>
    <xf numFmtId="4" fontId="10" fillId="3" borderId="0" xfId="0" applyNumberFormat="1" applyFont="1" applyFill="1" applyAlignment="1">
      <alignment horizontal="right"/>
    </xf>
    <xf numFmtId="2" fontId="0" fillId="0" borderId="0" xfId="0" applyNumberFormat="1"/>
    <xf numFmtId="0" fontId="10" fillId="4" borderId="0" xfId="0" applyFont="1" applyFill="1" applyBorder="1" applyAlignment="1">
      <alignment horizontal="right" wrapText="1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51"/>
  <sheetViews>
    <sheetView zoomScale="70" zoomScaleNormal="70" workbookViewId="0">
      <selection activeCell="C10" sqref="C10:C26"/>
    </sheetView>
  </sheetViews>
  <sheetFormatPr defaultRowHeight="14.25" x14ac:dyDescent="0.2"/>
  <cols>
    <col min="3" max="3" width="9.625" bestFit="1" customWidth="1"/>
    <col min="4" max="4" width="12" customWidth="1"/>
    <col min="5" max="5" width="76" customWidth="1"/>
    <col min="6" max="6" width="5" customWidth="1"/>
    <col min="9" max="9" width="22" customWidth="1"/>
    <col min="10" max="10" width="40" customWidth="1"/>
  </cols>
  <sheetData>
    <row r="3" spans="3:10" x14ac:dyDescent="0.2">
      <c r="I3" s="7" t="s">
        <v>0</v>
      </c>
      <c r="J3" s="7" t="s">
        <v>1</v>
      </c>
    </row>
    <row r="4" spans="3:10" x14ac:dyDescent="0.2">
      <c r="I4" s="7" t="s">
        <v>2</v>
      </c>
      <c r="J4" s="7" t="s">
        <v>3</v>
      </c>
    </row>
    <row r="5" spans="3:10" x14ac:dyDescent="0.2">
      <c r="I5" s="7" t="s">
        <v>4</v>
      </c>
      <c r="J5" s="7" t="s">
        <v>5</v>
      </c>
    </row>
    <row r="6" spans="3:10" x14ac:dyDescent="0.2">
      <c r="I6" s="7" t="s">
        <v>6</v>
      </c>
      <c r="J6" s="7" t="s">
        <v>7</v>
      </c>
    </row>
    <row r="7" spans="3:10" x14ac:dyDescent="0.2">
      <c r="I7" s="7" t="s">
        <v>8</v>
      </c>
      <c r="J7" s="7" t="s">
        <v>9</v>
      </c>
    </row>
    <row r="8" spans="3:10" x14ac:dyDescent="0.2">
      <c r="D8" s="1" t="s">
        <v>10</v>
      </c>
      <c r="E8" s="1" t="s">
        <v>11</v>
      </c>
      <c r="F8" s="1" t="s">
        <v>5</v>
      </c>
    </row>
    <row r="9" spans="3:10" x14ac:dyDescent="0.2">
      <c r="D9" s="1" t="s">
        <v>12</v>
      </c>
      <c r="E9" s="1" t="s">
        <v>5</v>
      </c>
      <c r="F9" s="1" t="s">
        <v>5</v>
      </c>
    </row>
    <row r="10" spans="3:10" x14ac:dyDescent="0.2">
      <c r="D10" s="2" t="s">
        <v>5</v>
      </c>
      <c r="E10" s="2" t="s">
        <v>13</v>
      </c>
      <c r="F10" s="2" t="s">
        <v>14</v>
      </c>
    </row>
    <row r="11" spans="3:10" x14ac:dyDescent="0.2">
      <c r="D11" s="4">
        <v>0</v>
      </c>
      <c r="E11" s="3" t="s">
        <v>15</v>
      </c>
      <c r="F11" s="3" t="s">
        <v>5</v>
      </c>
    </row>
    <row r="12" spans="3:10" x14ac:dyDescent="0.2">
      <c r="C12" s="16"/>
      <c r="D12" s="4">
        <v>140.08000000000001</v>
      </c>
      <c r="E12" s="3" t="s">
        <v>16</v>
      </c>
      <c r="F12" s="3" t="s">
        <v>5</v>
      </c>
    </row>
    <row r="13" spans="3:10" x14ac:dyDescent="0.2">
      <c r="D13" s="5" t="s">
        <v>5</v>
      </c>
      <c r="E13" s="5" t="s">
        <v>5</v>
      </c>
      <c r="F13" s="5" t="s">
        <v>5</v>
      </c>
    </row>
    <row r="14" spans="3:10" x14ac:dyDescent="0.2">
      <c r="D14" s="2" t="s">
        <v>5</v>
      </c>
      <c r="E14" s="2" t="s">
        <v>17</v>
      </c>
      <c r="F14" s="2" t="s">
        <v>18</v>
      </c>
    </row>
    <row r="15" spans="3:10" x14ac:dyDescent="0.2">
      <c r="D15" s="4">
        <v>0</v>
      </c>
      <c r="E15" s="3" t="s">
        <v>19</v>
      </c>
      <c r="F15" s="3" t="s">
        <v>5</v>
      </c>
    </row>
    <row r="16" spans="3:10" x14ac:dyDescent="0.2">
      <c r="D16" s="4">
        <v>14</v>
      </c>
      <c r="E16" s="3" t="s">
        <v>20</v>
      </c>
      <c r="F16" s="3" t="s">
        <v>5</v>
      </c>
    </row>
    <row r="17" spans="3:6" x14ac:dyDescent="0.2">
      <c r="D17" s="5" t="s">
        <v>5</v>
      </c>
      <c r="E17" s="5" t="s">
        <v>5</v>
      </c>
      <c r="F17" s="5" t="s">
        <v>5</v>
      </c>
    </row>
    <row r="18" spans="3:6" x14ac:dyDescent="0.2">
      <c r="D18" s="2" t="s">
        <v>5</v>
      </c>
      <c r="E18" s="2" t="s">
        <v>21</v>
      </c>
      <c r="F18" s="2" t="s">
        <v>22</v>
      </c>
    </row>
    <row r="19" spans="3:6" x14ac:dyDescent="0.2">
      <c r="D19" s="3" t="s">
        <v>5</v>
      </c>
      <c r="E19" s="3" t="s">
        <v>23</v>
      </c>
      <c r="F19" s="3" t="s">
        <v>5</v>
      </c>
    </row>
    <row r="20" spans="3:6" x14ac:dyDescent="0.2">
      <c r="D20" s="4">
        <v>0</v>
      </c>
      <c r="E20" s="3" t="s">
        <v>24</v>
      </c>
      <c r="F20" s="3" t="s">
        <v>5</v>
      </c>
    </row>
    <row r="21" spans="3:6" x14ac:dyDescent="0.2">
      <c r="D21" s="4">
        <v>0</v>
      </c>
      <c r="E21" s="3" t="s">
        <v>25</v>
      </c>
      <c r="F21" s="3" t="s">
        <v>5</v>
      </c>
    </row>
    <row r="22" spans="3:6" x14ac:dyDescent="0.2">
      <c r="D22" s="4">
        <v>0</v>
      </c>
      <c r="E22" s="3" t="s">
        <v>26</v>
      </c>
      <c r="F22" s="3" t="s">
        <v>5</v>
      </c>
    </row>
    <row r="23" spans="3:6" x14ac:dyDescent="0.2">
      <c r="D23" s="5" t="s">
        <v>5</v>
      </c>
      <c r="E23" s="5" t="s">
        <v>5</v>
      </c>
      <c r="F23" s="5" t="s">
        <v>5</v>
      </c>
    </row>
    <row r="24" spans="3:6" x14ac:dyDescent="0.2">
      <c r="D24" s="2" t="s">
        <v>5</v>
      </c>
      <c r="E24" s="2" t="s">
        <v>27</v>
      </c>
      <c r="F24" s="2" t="s">
        <v>28</v>
      </c>
    </row>
    <row r="25" spans="3:6" x14ac:dyDescent="0.2">
      <c r="C25" s="9"/>
      <c r="D25" s="4">
        <v>14.54</v>
      </c>
      <c r="E25" s="3" t="s">
        <v>29</v>
      </c>
      <c r="F25" s="3" t="s">
        <v>5</v>
      </c>
    </row>
    <row r="26" spans="3:6" x14ac:dyDescent="0.2">
      <c r="C26" s="16"/>
      <c r="D26" s="4">
        <v>92.28</v>
      </c>
      <c r="E26" s="3" t="s">
        <v>30</v>
      </c>
      <c r="F26" s="3" t="s">
        <v>5</v>
      </c>
    </row>
    <row r="27" spans="3:6" x14ac:dyDescent="0.2">
      <c r="D27" s="4">
        <v>0</v>
      </c>
      <c r="E27" s="3" t="s">
        <v>31</v>
      </c>
      <c r="F27" s="3" t="s">
        <v>5</v>
      </c>
    </row>
    <row r="28" spans="3:6" x14ac:dyDescent="0.2">
      <c r="D28" s="4">
        <v>0</v>
      </c>
      <c r="E28" s="3" t="s">
        <v>32</v>
      </c>
      <c r="F28" s="3" t="s">
        <v>5</v>
      </c>
    </row>
    <row r="29" spans="3:6" x14ac:dyDescent="0.2">
      <c r="D29" s="4">
        <v>64.069999999999993</v>
      </c>
      <c r="E29" s="3" t="s">
        <v>33</v>
      </c>
      <c r="F29" s="3" t="s">
        <v>5</v>
      </c>
    </row>
    <row r="30" spans="3:6" x14ac:dyDescent="0.2">
      <c r="D30" s="4">
        <v>107.65</v>
      </c>
      <c r="E30" s="3" t="s">
        <v>34</v>
      </c>
      <c r="F30" s="3" t="s">
        <v>5</v>
      </c>
    </row>
    <row r="31" spans="3:6" x14ac:dyDescent="0.2">
      <c r="D31" s="4">
        <v>0</v>
      </c>
      <c r="E31" s="3" t="s">
        <v>35</v>
      </c>
      <c r="F31" s="3" t="s">
        <v>5</v>
      </c>
    </row>
    <row r="32" spans="3:6" x14ac:dyDescent="0.2">
      <c r="D32" s="4">
        <v>6.81</v>
      </c>
      <c r="E32" s="3" t="s">
        <v>36</v>
      </c>
      <c r="F32" s="3" t="s">
        <v>5</v>
      </c>
    </row>
    <row r="33" spans="3:6" x14ac:dyDescent="0.2">
      <c r="D33" s="4">
        <v>11.6</v>
      </c>
      <c r="E33" s="3" t="s">
        <v>37</v>
      </c>
      <c r="F33" s="3" t="s">
        <v>5</v>
      </c>
    </row>
    <row r="34" spans="3:6" x14ac:dyDescent="0.2">
      <c r="D34" s="5" t="s">
        <v>5</v>
      </c>
      <c r="E34" s="5" t="s">
        <v>5</v>
      </c>
      <c r="F34" s="5" t="s">
        <v>5</v>
      </c>
    </row>
    <row r="35" spans="3:6" x14ac:dyDescent="0.2">
      <c r="D35" s="2" t="s">
        <v>5</v>
      </c>
      <c r="E35" s="2" t="s">
        <v>38</v>
      </c>
      <c r="F35" s="2" t="s">
        <v>39</v>
      </c>
    </row>
    <row r="36" spans="3:6" x14ac:dyDescent="0.2">
      <c r="D36" s="4">
        <v>0</v>
      </c>
      <c r="E36" s="3" t="s">
        <v>40</v>
      </c>
      <c r="F36" s="3" t="s">
        <v>5</v>
      </c>
    </row>
    <row r="37" spans="3:6" x14ac:dyDescent="0.2">
      <c r="D37" s="4">
        <v>0</v>
      </c>
      <c r="E37" s="3" t="s">
        <v>41</v>
      </c>
      <c r="F37" s="3" t="s">
        <v>5</v>
      </c>
    </row>
    <row r="38" spans="3:6" x14ac:dyDescent="0.2">
      <c r="D38" s="5" t="s">
        <v>5</v>
      </c>
      <c r="E38" s="5" t="s">
        <v>5</v>
      </c>
      <c r="F38" s="5" t="s">
        <v>5</v>
      </c>
    </row>
    <row r="39" spans="3:6" x14ac:dyDescent="0.2">
      <c r="C39" s="16"/>
      <c r="D39" s="10">
        <f>SUM(D11:D38)</f>
        <v>451.03000000000003</v>
      </c>
      <c r="E39" s="2" t="s">
        <v>42</v>
      </c>
      <c r="F39" s="2" t="s">
        <v>43</v>
      </c>
    </row>
    <row r="40" spans="3:6" x14ac:dyDescent="0.2">
      <c r="D40" s="5" t="s">
        <v>5</v>
      </c>
      <c r="E40" s="5" t="s">
        <v>5</v>
      </c>
      <c r="F40" s="5" t="s">
        <v>5</v>
      </c>
    </row>
    <row r="41" spans="3:6" x14ac:dyDescent="0.2">
      <c r="D41" s="2" t="s">
        <v>5</v>
      </c>
      <c r="E41" s="2" t="s">
        <v>44</v>
      </c>
      <c r="F41" s="2" t="s">
        <v>45</v>
      </c>
    </row>
    <row r="42" spans="3:6" x14ac:dyDescent="0.2">
      <c r="D42" s="3" t="s">
        <v>5</v>
      </c>
      <c r="E42" s="3" t="s">
        <v>46</v>
      </c>
      <c r="F42" s="3" t="s">
        <v>5</v>
      </c>
    </row>
    <row r="43" spans="3:6" x14ac:dyDescent="0.2">
      <c r="C43" s="14"/>
      <c r="D43" s="4">
        <f>'נספח 3'!D81/'נספח 3'!D82*100</f>
        <v>0.11393454547609051</v>
      </c>
      <c r="E43" s="3" t="s">
        <v>47</v>
      </c>
      <c r="F43" s="3" t="s">
        <v>5</v>
      </c>
    </row>
    <row r="44" spans="3:6" x14ac:dyDescent="0.2">
      <c r="C44" s="14"/>
      <c r="D44" s="3" t="s">
        <v>5</v>
      </c>
      <c r="E44" s="3" t="s">
        <v>48</v>
      </c>
      <c r="F44" s="3" t="s">
        <v>5</v>
      </c>
    </row>
    <row r="45" spans="3:6" x14ac:dyDescent="0.2">
      <c r="D45" s="4">
        <f>D39/((D47+D48)/2)*100</f>
        <v>0.17230065743093556</v>
      </c>
      <c r="E45" s="3" t="s">
        <v>49</v>
      </c>
      <c r="F45" s="3" t="s">
        <v>5</v>
      </c>
    </row>
    <row r="46" spans="3:6" x14ac:dyDescent="0.2">
      <c r="D46" s="5" t="s">
        <v>5</v>
      </c>
      <c r="E46" s="5" t="s">
        <v>5</v>
      </c>
      <c r="F46" s="5" t="s">
        <v>5</v>
      </c>
    </row>
    <row r="47" spans="3:6" x14ac:dyDescent="0.2">
      <c r="D47" s="6">
        <v>260637.49</v>
      </c>
      <c r="E47" s="2" t="s">
        <v>50</v>
      </c>
      <c r="F47" s="2" t="s">
        <v>5</v>
      </c>
    </row>
    <row r="48" spans="3:6" hidden="1" x14ac:dyDescent="0.2">
      <c r="D48">
        <f>262900849/1000</f>
        <v>262900.84899999999</v>
      </c>
      <c r="E48" s="15" t="s">
        <v>146</v>
      </c>
    </row>
    <row r="51" spans="5:8" x14ac:dyDescent="0.2">
      <c r="E51" s="7" t="s">
        <v>5</v>
      </c>
      <c r="F51" s="7" t="s">
        <v>51</v>
      </c>
      <c r="H51" s="7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41"/>
  <sheetViews>
    <sheetView workbookViewId="0"/>
  </sheetViews>
  <sheetFormatPr defaultRowHeight="14.25" x14ac:dyDescent="0.2"/>
  <cols>
    <col min="4" max="4" width="12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53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55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56</v>
      </c>
      <c r="F10" s="2" t="s">
        <v>57</v>
      </c>
    </row>
    <row r="11" spans="4:10" x14ac:dyDescent="0.2">
      <c r="D11" s="3" t="s">
        <v>5</v>
      </c>
      <c r="E11" s="3" t="s">
        <v>5</v>
      </c>
      <c r="F11" s="3" t="s">
        <v>58</v>
      </c>
    </row>
    <row r="12" spans="4:10" x14ac:dyDescent="0.2">
      <c r="D12" s="3" t="s">
        <v>5</v>
      </c>
      <c r="E12" s="3" t="s">
        <v>5</v>
      </c>
      <c r="F12" s="3" t="s">
        <v>59</v>
      </c>
    </row>
    <row r="13" spans="4:10" x14ac:dyDescent="0.2">
      <c r="D13" s="8">
        <v>31.22</v>
      </c>
      <c r="E13" s="5" t="s">
        <v>60</v>
      </c>
      <c r="F13" s="5" t="s">
        <v>5</v>
      </c>
    </row>
    <row r="14" spans="4:10" x14ac:dyDescent="0.2">
      <c r="D14" s="8">
        <v>108.86</v>
      </c>
      <c r="E14" s="5" t="s">
        <v>61</v>
      </c>
      <c r="F14" s="5" t="s">
        <v>5</v>
      </c>
    </row>
    <row r="15" spans="4:10" x14ac:dyDescent="0.2">
      <c r="D15" s="6">
        <v>140.08000000000001</v>
      </c>
      <c r="E15" s="2" t="s">
        <v>5</v>
      </c>
      <c r="F15" s="2" t="s">
        <v>62</v>
      </c>
    </row>
    <row r="16" spans="4:10" x14ac:dyDescent="0.2">
      <c r="D16" s="5" t="s">
        <v>5</v>
      </c>
      <c r="E16" s="5" t="s">
        <v>5</v>
      </c>
      <c r="F16" s="5" t="s">
        <v>5</v>
      </c>
    </row>
    <row r="17" spans="4:6" x14ac:dyDescent="0.2">
      <c r="D17" s="2" t="s">
        <v>5</v>
      </c>
      <c r="E17" s="2" t="s">
        <v>5</v>
      </c>
      <c r="F17" s="2" t="s">
        <v>63</v>
      </c>
    </row>
    <row r="18" spans="4:6" x14ac:dyDescent="0.2">
      <c r="D18" s="3" t="s">
        <v>5</v>
      </c>
      <c r="E18" s="3" t="s">
        <v>5</v>
      </c>
      <c r="F18" s="3" t="s">
        <v>58</v>
      </c>
    </row>
    <row r="19" spans="4:6" x14ac:dyDescent="0.2">
      <c r="D19" s="3" t="s">
        <v>5</v>
      </c>
      <c r="E19" s="3" t="s">
        <v>5</v>
      </c>
      <c r="F19" s="3" t="s">
        <v>59</v>
      </c>
    </row>
    <row r="20" spans="4:6" x14ac:dyDescent="0.2">
      <c r="D20" s="8">
        <v>13.52</v>
      </c>
      <c r="E20" s="5" t="s">
        <v>64</v>
      </c>
      <c r="F20" s="5" t="s">
        <v>5</v>
      </c>
    </row>
    <row r="21" spans="4:6" x14ac:dyDescent="0.2">
      <c r="D21" s="8">
        <v>0.48</v>
      </c>
      <c r="E21" s="5" t="s">
        <v>61</v>
      </c>
      <c r="F21" s="5" t="s">
        <v>5</v>
      </c>
    </row>
    <row r="22" spans="4:6" x14ac:dyDescent="0.2">
      <c r="D22" s="6">
        <v>14</v>
      </c>
      <c r="E22" s="2" t="s">
        <v>5</v>
      </c>
      <c r="F22" s="2" t="s">
        <v>65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2" t="s">
        <v>5</v>
      </c>
      <c r="E24" s="2" t="s">
        <v>66</v>
      </c>
      <c r="F24" s="2" t="s">
        <v>67</v>
      </c>
    </row>
    <row r="25" spans="4:6" x14ac:dyDescent="0.2">
      <c r="D25" s="6">
        <v>0</v>
      </c>
      <c r="E25" s="2" t="s">
        <v>68</v>
      </c>
      <c r="F25" s="2" t="s">
        <v>69</v>
      </c>
    </row>
    <row r="26" spans="4:6" x14ac:dyDescent="0.2">
      <c r="D26" s="5" t="s">
        <v>5</v>
      </c>
      <c r="E26" s="5" t="s">
        <v>5</v>
      </c>
      <c r="F26" s="5" t="s">
        <v>5</v>
      </c>
    </row>
    <row r="27" spans="4:6" x14ac:dyDescent="0.2">
      <c r="D27" s="2" t="s">
        <v>5</v>
      </c>
      <c r="E27" s="2" t="s">
        <v>5</v>
      </c>
      <c r="F27" s="2" t="s">
        <v>70</v>
      </c>
    </row>
    <row r="28" spans="4:6" x14ac:dyDescent="0.2">
      <c r="D28" s="6">
        <v>0</v>
      </c>
      <c r="E28" s="2" t="s">
        <v>5</v>
      </c>
      <c r="F28" s="2" t="s">
        <v>71</v>
      </c>
    </row>
    <row r="29" spans="4:6" x14ac:dyDescent="0.2">
      <c r="D29" s="5" t="s">
        <v>5</v>
      </c>
      <c r="E29" s="5" t="s">
        <v>5</v>
      </c>
      <c r="F29" s="5" t="s">
        <v>5</v>
      </c>
    </row>
    <row r="30" spans="4:6" x14ac:dyDescent="0.2">
      <c r="D30" s="2" t="s">
        <v>5</v>
      </c>
      <c r="E30" s="2" t="s">
        <v>5</v>
      </c>
      <c r="F30" s="2" t="s">
        <v>72</v>
      </c>
    </row>
    <row r="31" spans="4:6" x14ac:dyDescent="0.2">
      <c r="D31" s="6">
        <v>0</v>
      </c>
      <c r="E31" s="2" t="s">
        <v>5</v>
      </c>
      <c r="F31" s="2" t="s">
        <v>73</v>
      </c>
    </row>
    <row r="32" spans="4:6" x14ac:dyDescent="0.2">
      <c r="D32" s="5" t="s">
        <v>5</v>
      </c>
      <c r="E32" s="5" t="s">
        <v>5</v>
      </c>
      <c r="F32" s="5" t="s">
        <v>5</v>
      </c>
    </row>
    <row r="33" spans="4:8" x14ac:dyDescent="0.2">
      <c r="D33" s="2" t="s">
        <v>5</v>
      </c>
      <c r="E33" s="2" t="s">
        <v>5</v>
      </c>
      <c r="F33" s="2" t="s">
        <v>74</v>
      </c>
    </row>
    <row r="34" spans="4:8" x14ac:dyDescent="0.2">
      <c r="D34" s="6">
        <v>0</v>
      </c>
      <c r="E34" s="2" t="s">
        <v>5</v>
      </c>
      <c r="F34" s="2" t="s">
        <v>75</v>
      </c>
    </row>
    <row r="35" spans="4:8" x14ac:dyDescent="0.2">
      <c r="D35" s="5" t="s">
        <v>5</v>
      </c>
      <c r="E35" s="5" t="s">
        <v>5</v>
      </c>
      <c r="F35" s="5" t="s">
        <v>5</v>
      </c>
    </row>
    <row r="36" spans="4:8" x14ac:dyDescent="0.2">
      <c r="D36" s="6">
        <v>154.08000000000001</v>
      </c>
      <c r="E36" s="2" t="s">
        <v>5</v>
      </c>
      <c r="F36" s="2" t="s">
        <v>76</v>
      </c>
    </row>
    <row r="37" spans="4:8" x14ac:dyDescent="0.2">
      <c r="D37" s="6">
        <v>260637.49</v>
      </c>
      <c r="E37" s="2" t="s">
        <v>5</v>
      </c>
      <c r="F37" s="2" t="s">
        <v>50</v>
      </c>
    </row>
    <row r="41" spans="4:8" x14ac:dyDescent="0.2">
      <c r="E41" s="7" t="s">
        <v>5</v>
      </c>
      <c r="F41" s="7" t="s">
        <v>51</v>
      </c>
      <c r="H41" s="7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86"/>
  <sheetViews>
    <sheetView tabSelected="1" workbookViewId="0">
      <selection activeCell="C15" sqref="C15"/>
    </sheetView>
  </sheetViews>
  <sheetFormatPr defaultRowHeight="14.25" x14ac:dyDescent="0.2"/>
  <cols>
    <col min="4" max="4" width="12" customWidth="1"/>
    <col min="5" max="5" width="37" customWidth="1"/>
    <col min="6" max="6" width="40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77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78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</v>
      </c>
      <c r="F10" s="2" t="s">
        <v>79</v>
      </c>
    </row>
    <row r="11" spans="4:10" x14ac:dyDescent="0.2">
      <c r="D11" s="12">
        <v>5.2799991567534246</v>
      </c>
      <c r="E11" s="11" t="s">
        <v>137</v>
      </c>
      <c r="F11" s="5" t="s">
        <v>5</v>
      </c>
    </row>
    <row r="12" spans="4:10" x14ac:dyDescent="0.2">
      <c r="D12" s="12">
        <v>8.6455398087671238</v>
      </c>
      <c r="E12" s="11" t="s">
        <v>135</v>
      </c>
      <c r="F12" s="5"/>
    </row>
    <row r="13" spans="4:10" x14ac:dyDescent="0.2">
      <c r="D13" s="12">
        <v>6.6659349315068495</v>
      </c>
      <c r="E13" s="11" t="s">
        <v>138</v>
      </c>
      <c r="F13" s="5"/>
    </row>
    <row r="14" spans="4:10" x14ac:dyDescent="0.2">
      <c r="D14" s="12">
        <v>5.8840856691780816</v>
      </c>
      <c r="E14" s="11" t="s">
        <v>139</v>
      </c>
      <c r="F14" s="5"/>
    </row>
    <row r="15" spans="4:10" x14ac:dyDescent="0.2">
      <c r="D15" s="12">
        <v>10.233403914863015</v>
      </c>
      <c r="E15" s="11" t="s">
        <v>140</v>
      </c>
      <c r="F15" s="5"/>
    </row>
    <row r="16" spans="4:10" x14ac:dyDescent="0.2">
      <c r="D16" s="12">
        <v>7.3953382852428406</v>
      </c>
      <c r="E16" s="11" t="s">
        <v>141</v>
      </c>
      <c r="F16" s="5"/>
    </row>
    <row r="17" spans="4:6" x14ac:dyDescent="0.2">
      <c r="D17" s="12">
        <v>11.791120421917807</v>
      </c>
      <c r="E17" s="11" t="s">
        <v>142</v>
      </c>
      <c r="F17" s="5"/>
    </row>
    <row r="18" spans="4:6" x14ac:dyDescent="0.2">
      <c r="D18" s="12">
        <v>9.3830359589041112</v>
      </c>
      <c r="E18" s="11" t="s">
        <v>143</v>
      </c>
      <c r="F18" s="5"/>
    </row>
    <row r="19" spans="4:6" x14ac:dyDescent="0.2">
      <c r="D19" s="12">
        <v>14.542918000000002</v>
      </c>
      <c r="E19" s="11" t="s">
        <v>136</v>
      </c>
      <c r="F19" s="5"/>
    </row>
    <row r="20" spans="4:6" x14ac:dyDescent="0.2">
      <c r="D20" s="12">
        <v>12.765127534246574</v>
      </c>
      <c r="E20" s="11" t="s">
        <v>144</v>
      </c>
      <c r="F20" s="5"/>
    </row>
    <row r="21" spans="4:6" x14ac:dyDescent="0.2">
      <c r="D21" s="12">
        <v>14.239635890410959</v>
      </c>
      <c r="E21" s="11" t="s">
        <v>145</v>
      </c>
      <c r="F21" s="5"/>
    </row>
    <row r="22" spans="4:6" x14ac:dyDescent="0.2">
      <c r="D22" s="13">
        <f>SUM(D11:D21)</f>
        <v>106.8261395717908</v>
      </c>
      <c r="E22" s="2" t="s">
        <v>5</v>
      </c>
      <c r="F22" s="2" t="s">
        <v>80</v>
      </c>
    </row>
    <row r="23" spans="4:6" x14ac:dyDescent="0.2">
      <c r="D23" s="2" t="s">
        <v>5</v>
      </c>
      <c r="E23" s="2" t="s">
        <v>5</v>
      </c>
      <c r="F23" s="2" t="s">
        <v>81</v>
      </c>
    </row>
    <row r="24" spans="4:6" x14ac:dyDescent="0.2">
      <c r="D24" s="6">
        <v>0</v>
      </c>
      <c r="E24" s="2" t="s">
        <v>5</v>
      </c>
      <c r="F24" s="2" t="s">
        <v>82</v>
      </c>
    </row>
    <row r="25" spans="4:6" x14ac:dyDescent="0.2">
      <c r="D25" s="5" t="s">
        <v>5</v>
      </c>
      <c r="E25" s="5" t="s">
        <v>5</v>
      </c>
      <c r="F25" s="5" t="s">
        <v>5</v>
      </c>
    </row>
    <row r="26" spans="4:6" x14ac:dyDescent="0.2">
      <c r="D26" s="2" t="s">
        <v>5</v>
      </c>
      <c r="E26" s="2" t="s">
        <v>5</v>
      </c>
      <c r="F26" s="2" t="s">
        <v>83</v>
      </c>
    </row>
    <row r="27" spans="4:6" x14ac:dyDescent="0.2">
      <c r="D27" s="6">
        <v>0</v>
      </c>
      <c r="E27" s="2" t="s">
        <v>5</v>
      </c>
      <c r="F27" s="2" t="s">
        <v>84</v>
      </c>
    </row>
    <row r="28" spans="4:6" x14ac:dyDescent="0.2">
      <c r="D28" s="5" t="s">
        <v>5</v>
      </c>
      <c r="E28" s="5" t="s">
        <v>5</v>
      </c>
      <c r="F28" s="5" t="s">
        <v>5</v>
      </c>
    </row>
    <row r="29" spans="4:6" x14ac:dyDescent="0.2">
      <c r="D29" s="2" t="s">
        <v>5</v>
      </c>
      <c r="E29" s="2" t="s">
        <v>5</v>
      </c>
      <c r="F29" s="2" t="s">
        <v>85</v>
      </c>
    </row>
    <row r="30" spans="4:6" x14ac:dyDescent="0.2">
      <c r="D30" s="3" t="s">
        <v>5</v>
      </c>
      <c r="E30" s="3" t="s">
        <v>5</v>
      </c>
      <c r="F30" s="3" t="s">
        <v>86</v>
      </c>
    </row>
    <row r="31" spans="4:6" x14ac:dyDescent="0.2">
      <c r="D31" s="3" t="s">
        <v>5</v>
      </c>
      <c r="E31" s="3" t="s">
        <v>5</v>
      </c>
      <c r="F31" s="3" t="s">
        <v>87</v>
      </c>
    </row>
    <row r="32" spans="4:6" x14ac:dyDescent="0.2">
      <c r="D32" s="8">
        <v>-1.41</v>
      </c>
      <c r="E32" s="5" t="s">
        <v>88</v>
      </c>
      <c r="F32" s="5" t="s">
        <v>5</v>
      </c>
    </row>
    <row r="33" spans="4:6" x14ac:dyDescent="0.2">
      <c r="D33" s="8">
        <v>1.45</v>
      </c>
      <c r="E33" s="5" t="s">
        <v>89</v>
      </c>
      <c r="F33" s="5" t="s">
        <v>5</v>
      </c>
    </row>
    <row r="34" spans="4:6" x14ac:dyDescent="0.2">
      <c r="D34" s="8">
        <v>6.77</v>
      </c>
      <c r="E34" s="5" t="s">
        <v>90</v>
      </c>
      <c r="F34" s="5" t="s">
        <v>5</v>
      </c>
    </row>
    <row r="35" spans="4:6" x14ac:dyDescent="0.2">
      <c r="D35" s="6">
        <v>6.81</v>
      </c>
      <c r="E35" s="2" t="s">
        <v>5</v>
      </c>
      <c r="F35" s="2" t="s">
        <v>91</v>
      </c>
    </row>
    <row r="36" spans="4:6" x14ac:dyDescent="0.2">
      <c r="D36" s="5" t="s">
        <v>5</v>
      </c>
      <c r="E36" s="5" t="s">
        <v>5</v>
      </c>
      <c r="F36" s="5" t="s">
        <v>5</v>
      </c>
    </row>
    <row r="37" spans="4:6" x14ac:dyDescent="0.2">
      <c r="D37" s="2" t="s">
        <v>5</v>
      </c>
      <c r="E37" s="2" t="s">
        <v>5</v>
      </c>
      <c r="F37" s="2" t="s">
        <v>92</v>
      </c>
    </row>
    <row r="38" spans="4:6" x14ac:dyDescent="0.2">
      <c r="D38" s="3" t="s">
        <v>5</v>
      </c>
      <c r="E38" s="3" t="s">
        <v>5</v>
      </c>
      <c r="F38" s="3" t="s">
        <v>93</v>
      </c>
    </row>
    <row r="39" spans="4:6" x14ac:dyDescent="0.2">
      <c r="D39" s="8">
        <v>41.03</v>
      </c>
      <c r="E39" s="5" t="s">
        <v>94</v>
      </c>
      <c r="F39" s="5" t="s">
        <v>5</v>
      </c>
    </row>
    <row r="40" spans="4:6" x14ac:dyDescent="0.2">
      <c r="D40" s="8">
        <v>10.64</v>
      </c>
      <c r="E40" s="5" t="s">
        <v>95</v>
      </c>
      <c r="F40" s="5" t="s">
        <v>5</v>
      </c>
    </row>
    <row r="41" spans="4:6" x14ac:dyDescent="0.2">
      <c r="D41" s="8">
        <v>2.84</v>
      </c>
      <c r="E41" s="5" t="s">
        <v>96</v>
      </c>
      <c r="F41" s="5" t="s">
        <v>5</v>
      </c>
    </row>
    <row r="42" spans="4:6" x14ac:dyDescent="0.2">
      <c r="D42" s="8">
        <v>9.19</v>
      </c>
      <c r="E42" s="5" t="s">
        <v>97</v>
      </c>
      <c r="F42" s="5" t="s">
        <v>5</v>
      </c>
    </row>
    <row r="43" spans="4:6" x14ac:dyDescent="0.2">
      <c r="D43" s="8">
        <v>0.37</v>
      </c>
      <c r="E43" s="5" t="s">
        <v>98</v>
      </c>
      <c r="F43" s="5" t="s">
        <v>5</v>
      </c>
    </row>
    <row r="44" spans="4:6" x14ac:dyDescent="0.2">
      <c r="D44" s="3" t="s">
        <v>5</v>
      </c>
      <c r="E44" s="3" t="s">
        <v>5</v>
      </c>
      <c r="F44" s="3" t="s">
        <v>99</v>
      </c>
    </row>
    <row r="45" spans="4:6" x14ac:dyDescent="0.2">
      <c r="D45" s="8">
        <v>2.58</v>
      </c>
      <c r="E45" s="5" t="s">
        <v>95</v>
      </c>
      <c r="F45" s="5" t="s">
        <v>5</v>
      </c>
    </row>
    <row r="46" spans="4:6" x14ac:dyDescent="0.2">
      <c r="D46" s="8">
        <v>2.2799999999999998</v>
      </c>
      <c r="E46" s="5" t="s">
        <v>100</v>
      </c>
      <c r="F46" s="5" t="s">
        <v>5</v>
      </c>
    </row>
    <row r="47" spans="4:6" x14ac:dyDescent="0.2">
      <c r="D47" s="8">
        <v>0.12</v>
      </c>
      <c r="E47" s="5" t="s">
        <v>101</v>
      </c>
      <c r="F47" s="5" t="s">
        <v>5</v>
      </c>
    </row>
    <row r="48" spans="4:6" x14ac:dyDescent="0.2">
      <c r="D48" s="8">
        <v>10.18</v>
      </c>
      <c r="E48" s="5" t="s">
        <v>102</v>
      </c>
      <c r="F48" s="5" t="s">
        <v>5</v>
      </c>
    </row>
    <row r="49" spans="4:6" x14ac:dyDescent="0.2">
      <c r="D49" s="8">
        <v>0.02</v>
      </c>
      <c r="E49" s="5" t="s">
        <v>103</v>
      </c>
      <c r="F49" s="5" t="s">
        <v>5</v>
      </c>
    </row>
    <row r="50" spans="4:6" x14ac:dyDescent="0.2">
      <c r="D50" s="8">
        <v>0.67</v>
      </c>
      <c r="E50" s="5" t="s">
        <v>104</v>
      </c>
      <c r="F50" s="5" t="s">
        <v>5</v>
      </c>
    </row>
    <row r="51" spans="4:6" x14ac:dyDescent="0.2">
      <c r="D51" s="8">
        <v>1.2</v>
      </c>
      <c r="E51" s="5" t="s">
        <v>105</v>
      </c>
      <c r="F51" s="5" t="s">
        <v>5</v>
      </c>
    </row>
    <row r="52" spans="4:6" x14ac:dyDescent="0.2">
      <c r="D52" s="8">
        <v>3.52</v>
      </c>
      <c r="E52" s="5" t="s">
        <v>106</v>
      </c>
      <c r="F52" s="5" t="s">
        <v>5</v>
      </c>
    </row>
    <row r="53" spans="4:6" x14ac:dyDescent="0.2">
      <c r="D53" s="8">
        <v>0.77</v>
      </c>
      <c r="E53" s="5" t="s">
        <v>107</v>
      </c>
      <c r="F53" s="5" t="s">
        <v>5</v>
      </c>
    </row>
    <row r="54" spans="4:6" x14ac:dyDescent="0.2">
      <c r="D54" s="8">
        <v>8.7100000000000009</v>
      </c>
      <c r="E54" s="5" t="s">
        <v>108</v>
      </c>
      <c r="F54" s="5" t="s">
        <v>5</v>
      </c>
    </row>
    <row r="55" spans="4:6" x14ac:dyDescent="0.2">
      <c r="D55" s="8">
        <v>0.13</v>
      </c>
      <c r="E55" s="5" t="s">
        <v>109</v>
      </c>
      <c r="F55" s="5" t="s">
        <v>5</v>
      </c>
    </row>
    <row r="56" spans="4:6" x14ac:dyDescent="0.2">
      <c r="D56" s="8">
        <v>2.15</v>
      </c>
      <c r="E56" s="5" t="s">
        <v>110</v>
      </c>
      <c r="F56" s="5" t="s">
        <v>5</v>
      </c>
    </row>
    <row r="57" spans="4:6" x14ac:dyDescent="0.2">
      <c r="D57" s="8">
        <v>12.72</v>
      </c>
      <c r="E57" s="5" t="s">
        <v>111</v>
      </c>
      <c r="F57" s="5" t="s">
        <v>5</v>
      </c>
    </row>
    <row r="58" spans="4:6" x14ac:dyDescent="0.2">
      <c r="D58" s="8">
        <v>1.95</v>
      </c>
      <c r="E58" s="5" t="s">
        <v>112</v>
      </c>
      <c r="F58" s="5" t="s">
        <v>5</v>
      </c>
    </row>
    <row r="59" spans="4:6" x14ac:dyDescent="0.2">
      <c r="D59" s="8">
        <v>7.0000000000000007E-2</v>
      </c>
      <c r="E59" s="5" t="s">
        <v>113</v>
      </c>
      <c r="F59" s="5" t="s">
        <v>5</v>
      </c>
    </row>
    <row r="60" spans="4:6" x14ac:dyDescent="0.2">
      <c r="D60" s="8">
        <v>0.72</v>
      </c>
      <c r="E60" s="5" t="s">
        <v>114</v>
      </c>
      <c r="F60" s="5" t="s">
        <v>5</v>
      </c>
    </row>
    <row r="61" spans="4:6" x14ac:dyDescent="0.2">
      <c r="D61" s="8">
        <v>0.72</v>
      </c>
      <c r="E61" s="5" t="s">
        <v>115</v>
      </c>
      <c r="F61" s="5" t="s">
        <v>5</v>
      </c>
    </row>
    <row r="62" spans="4:6" x14ac:dyDescent="0.2">
      <c r="D62" s="8">
        <v>0.52</v>
      </c>
      <c r="E62" s="5" t="s">
        <v>116</v>
      </c>
      <c r="F62" s="5" t="s">
        <v>5</v>
      </c>
    </row>
    <row r="63" spans="4:6" x14ac:dyDescent="0.2">
      <c r="D63" s="8">
        <v>16.27</v>
      </c>
      <c r="E63" s="5" t="s">
        <v>117</v>
      </c>
      <c r="F63" s="5" t="s">
        <v>5</v>
      </c>
    </row>
    <row r="64" spans="4:6" x14ac:dyDescent="0.2">
      <c r="D64" s="8">
        <v>0.47</v>
      </c>
      <c r="E64" s="5" t="s">
        <v>118</v>
      </c>
      <c r="F64" s="5" t="s">
        <v>5</v>
      </c>
    </row>
    <row r="65" spans="3:6" x14ac:dyDescent="0.2">
      <c r="D65" s="8">
        <v>1.28</v>
      </c>
      <c r="E65" s="5" t="s">
        <v>119</v>
      </c>
      <c r="F65" s="5" t="s">
        <v>5</v>
      </c>
    </row>
    <row r="66" spans="3:6" x14ac:dyDescent="0.2">
      <c r="D66" s="8">
        <v>1</v>
      </c>
      <c r="E66" s="5" t="s">
        <v>120</v>
      </c>
      <c r="F66" s="5" t="s">
        <v>5</v>
      </c>
    </row>
    <row r="67" spans="3:6" x14ac:dyDescent="0.2">
      <c r="D67" s="8">
        <v>0.8</v>
      </c>
      <c r="E67" s="5" t="s">
        <v>121</v>
      </c>
      <c r="F67" s="5" t="s">
        <v>5</v>
      </c>
    </row>
    <row r="68" spans="3:6" x14ac:dyDescent="0.2">
      <c r="D68" s="8">
        <v>0.4</v>
      </c>
      <c r="E68" s="5" t="s">
        <v>122</v>
      </c>
      <c r="F68" s="5" t="s">
        <v>5</v>
      </c>
    </row>
    <row r="69" spans="3:6" x14ac:dyDescent="0.2">
      <c r="D69" s="8">
        <v>2.5</v>
      </c>
      <c r="E69" s="5" t="s">
        <v>123</v>
      </c>
      <c r="F69" s="5" t="s">
        <v>5</v>
      </c>
    </row>
    <row r="70" spans="3:6" x14ac:dyDescent="0.2">
      <c r="D70" s="8">
        <v>9.81</v>
      </c>
      <c r="E70" s="5" t="s">
        <v>124</v>
      </c>
      <c r="F70" s="5" t="s">
        <v>5</v>
      </c>
    </row>
    <row r="71" spans="3:6" x14ac:dyDescent="0.2">
      <c r="D71" s="8">
        <v>1.61</v>
      </c>
      <c r="E71" s="5" t="s">
        <v>125</v>
      </c>
      <c r="F71" s="5" t="s">
        <v>5</v>
      </c>
    </row>
    <row r="72" spans="3:6" x14ac:dyDescent="0.2">
      <c r="D72" s="8">
        <v>6.01</v>
      </c>
      <c r="E72" s="5" t="s">
        <v>126</v>
      </c>
      <c r="F72" s="5" t="s">
        <v>5</v>
      </c>
    </row>
    <row r="73" spans="3:6" x14ac:dyDescent="0.2">
      <c r="D73" s="8">
        <v>2.68</v>
      </c>
      <c r="E73" s="5" t="s">
        <v>127</v>
      </c>
      <c r="F73" s="5" t="s">
        <v>5</v>
      </c>
    </row>
    <row r="74" spans="3:6" x14ac:dyDescent="0.2">
      <c r="D74" s="8">
        <v>3.99</v>
      </c>
      <c r="E74" s="5" t="s">
        <v>128</v>
      </c>
      <c r="F74" s="5" t="s">
        <v>5</v>
      </c>
    </row>
    <row r="75" spans="3:6" x14ac:dyDescent="0.2">
      <c r="D75" s="8">
        <v>1.49</v>
      </c>
      <c r="E75" s="5" t="s">
        <v>129</v>
      </c>
      <c r="F75" s="5" t="s">
        <v>5</v>
      </c>
    </row>
    <row r="76" spans="3:6" x14ac:dyDescent="0.2">
      <c r="D76" s="8">
        <v>0.72</v>
      </c>
      <c r="E76" s="5" t="s">
        <v>130</v>
      </c>
      <c r="F76" s="5" t="s">
        <v>5</v>
      </c>
    </row>
    <row r="77" spans="3:6" x14ac:dyDescent="0.2">
      <c r="D77" s="8">
        <v>9.59</v>
      </c>
      <c r="E77" s="5" t="s">
        <v>131</v>
      </c>
      <c r="F77" s="5" t="s">
        <v>5</v>
      </c>
    </row>
    <row r="78" spans="3:6" x14ac:dyDescent="0.2">
      <c r="C78" s="9"/>
      <c r="D78" s="5" t="s">
        <v>5</v>
      </c>
      <c r="E78" s="5" t="s">
        <v>5</v>
      </c>
      <c r="F78" s="5" t="s">
        <v>5</v>
      </c>
    </row>
    <row r="79" spans="3:6" x14ac:dyDescent="0.2">
      <c r="D79" s="6">
        <v>11.6</v>
      </c>
      <c r="E79" s="2" t="s">
        <v>5</v>
      </c>
      <c r="F79" s="2" t="s">
        <v>132</v>
      </c>
    </row>
    <row r="80" spans="3:6" x14ac:dyDescent="0.2">
      <c r="D80" s="5" t="s">
        <v>5</v>
      </c>
      <c r="E80" s="5" t="s">
        <v>5</v>
      </c>
      <c r="F80" s="5" t="s">
        <v>5</v>
      </c>
    </row>
    <row r="81" spans="3:8" x14ac:dyDescent="0.2">
      <c r="C81" s="9"/>
      <c r="D81" s="6">
        <f>D22+D35+D79+SUM(D39:D77)</f>
        <v>296.95613957179086</v>
      </c>
      <c r="E81" s="2" t="s">
        <v>5</v>
      </c>
      <c r="F81" s="2" t="s">
        <v>133</v>
      </c>
    </row>
    <row r="82" spans="3:8" x14ac:dyDescent="0.2">
      <c r="D82" s="6">
        <v>260637.49</v>
      </c>
      <c r="E82" s="2" t="s">
        <v>5</v>
      </c>
      <c r="F82" s="2" t="s">
        <v>134</v>
      </c>
    </row>
    <row r="86" spans="3:8" x14ac:dyDescent="0.2">
      <c r="E86" s="7" t="s">
        <v>5</v>
      </c>
      <c r="F86" s="7" t="s">
        <v>51</v>
      </c>
      <c r="H86" s="7" t="s">
        <v>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Office2</cp:lastModifiedBy>
  <dcterms:created xsi:type="dcterms:W3CDTF">2022-02-13T12:18:35Z</dcterms:created>
  <dcterms:modified xsi:type="dcterms:W3CDTF">2022-03-20T15:12:24Z</dcterms:modified>
</cp:coreProperties>
</file>